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<sst xmlns="http://schemas.openxmlformats.org/spreadsheetml/2006/main" count="37" uniqueCount="33">
  <si>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Lp.</t>
  </si>
  <si>
    <t>Tytuł spłaty</t>
  </si>
  <si>
    <t>2006 rok</t>
  </si>
  <si>
    <t>2007 rok</t>
  </si>
  <si>
    <t>2008 rok</t>
  </si>
  <si>
    <t>2009 rok</t>
  </si>
  <si>
    <t>Razem:</t>
  </si>
  <si>
    <t>Wykup papierów wartościowych wyemitowanych przez jst</t>
  </si>
  <si>
    <t>spłata rat kapitałowych</t>
  </si>
  <si>
    <t>odsetek</t>
  </si>
  <si>
    <t>Potencjalne kwoty spłat z tytułu udzielonych poręczeń, w tym:</t>
  </si>
  <si>
    <t>% poz.5 do planowanych dochodów ( poz.7 zał.Nr 9)</t>
  </si>
  <si>
    <t>Przewodniczący Rady Miasta</t>
  </si>
  <si>
    <t>Prognozowane dochody</t>
  </si>
  <si>
    <t>x</t>
  </si>
  <si>
    <t>2011 rok</t>
  </si>
  <si>
    <t>2010 rok</t>
  </si>
  <si>
    <t>A</t>
  </si>
  <si>
    <t>B</t>
  </si>
  <si>
    <t>Spłata rat kredytów długoterminowych, w tym:</t>
  </si>
  <si>
    <t>Spłata rat -pożyczek długoterminowych, w tym:</t>
  </si>
  <si>
    <t>umorzenie</t>
  </si>
  <si>
    <t>Razem umorzenie pożyczki WFOŚ</t>
  </si>
  <si>
    <t>C</t>
  </si>
  <si>
    <t>RAZEM (B+C):</t>
  </si>
  <si>
    <t>Załącznik Nr 8 do Uchwały Budżetu Miasta Rypina na 2007 rok</t>
  </si>
  <si>
    <t>PLANOWANE SPŁATY ZOBOWIĄZAŃ NA 2007 ROK I LATA NASTĘPNE</t>
  </si>
  <si>
    <t>2012 rok</t>
  </si>
  <si>
    <t>Razem spłaty rat kapitałowych (kredyty, pożyczki i poręczenia)</t>
  </si>
  <si>
    <t>Razem spłaty odsetek (kredyty,pożyczki i poręczenia)</t>
  </si>
  <si>
    <t>spłata rat kapitałowych/umorzenie</t>
  </si>
  <si>
    <t>dr  Piotr   Gałkowski</t>
  </si>
  <si>
    <t>Uchwała Rady Miasta Rypina Nr IX/ 77/07 z 01 czerwca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</si>
</sst>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4" fontId="1" fillId="0" borderId="1" xfId="18" applyFont="1" applyBorder="1" applyAlignment="1">
      <alignment wrapText="1"/>
    </xf>
    <xf numFmtId="165" fontId="1" fillId="0" borderId="1" xfId="15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5" fontId="2" fillId="0" borderId="1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65" fontId="2" fillId="0" borderId="1" xfId="15" applyNumberFormat="1" applyFont="1" applyBorder="1" applyAlignment="1">
      <alignment horizontal="center"/>
    </xf>
    <xf numFmtId="43" fontId="2" fillId="0" borderId="1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200" zoomScaleNormal="200" workbookViewId="0" topLeftCell="A1">
      <selection activeCell="D3" sqref="D3"/>
    </sheetView>
  </sheetViews>
  <sheetFormatPr defaultColWidth="9.00390625" defaultRowHeight="12.75"/>
  <cols>
    <col min="1" max="1" width="4.125" style="1" customWidth="1"/>
    <col min="2" max="2" width="24.75390625" style="3" customWidth="1"/>
    <col min="3" max="3" width="12.00390625" style="3" customWidth="1"/>
    <col min="4" max="4" width="11.75390625" style="3" customWidth="1"/>
    <col min="5" max="5" width="12.25390625" style="3" customWidth="1"/>
    <col min="6" max="6" width="11.875" style="3" customWidth="1"/>
    <col min="7" max="7" width="11.375" style="3" customWidth="1"/>
    <col min="8" max="9" width="12.375" style="3" customWidth="1"/>
    <col min="10" max="10" width="12.875" style="3" customWidth="1"/>
    <col min="11" max="16384" width="9.125" style="3" customWidth="1"/>
  </cols>
  <sheetData>
    <row r="1" ht="11.25">
      <c r="D1" s="3" t="s">
        <v>25</v>
      </c>
    </row>
    <row r="2" ht="11.25">
      <c r="D2" s="3" t="s">
        <v>32</v>
      </c>
    </row>
    <row r="3" spans="1:2" s="4" customFormat="1" ht="11.25">
      <c r="A3" s="18"/>
      <c r="B3" s="4" t="s">
        <v>26</v>
      </c>
    </row>
    <row r="4" s="4" customFormat="1" ht="11.25">
      <c r="A4" s="18"/>
    </row>
    <row r="5" spans="1:10" s="4" customFormat="1" ht="11.25">
      <c r="A5" s="29" t="s">
        <v>0</v>
      </c>
      <c r="B5" s="29" t="s">
        <v>1</v>
      </c>
      <c r="C5" s="30"/>
      <c r="D5" s="30"/>
      <c r="E5" s="30"/>
      <c r="F5" s="30"/>
      <c r="G5" s="30"/>
      <c r="H5" s="30"/>
      <c r="I5" s="30"/>
      <c r="J5" s="30"/>
    </row>
    <row r="6" spans="1:10" s="4" customFormat="1" ht="11.25">
      <c r="A6" s="29"/>
      <c r="B6" s="29"/>
      <c r="C6" s="5" t="s">
        <v>2</v>
      </c>
      <c r="D6" s="5" t="s">
        <v>3</v>
      </c>
      <c r="E6" s="5" t="s">
        <v>4</v>
      </c>
      <c r="F6" s="5" t="s">
        <v>5</v>
      </c>
      <c r="G6" s="5" t="s">
        <v>16</v>
      </c>
      <c r="H6" s="5" t="s">
        <v>15</v>
      </c>
      <c r="I6" s="5" t="s">
        <v>27</v>
      </c>
      <c r="J6" s="5" t="s">
        <v>6</v>
      </c>
    </row>
    <row r="7" spans="1:10" s="1" customFormat="1" ht="11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33.75">
      <c r="A8" s="2">
        <v>1</v>
      </c>
      <c r="B8" s="6" t="s">
        <v>7</v>
      </c>
      <c r="C8" s="7"/>
      <c r="D8" s="7"/>
      <c r="E8" s="7"/>
      <c r="F8" s="7"/>
      <c r="G8" s="7"/>
      <c r="H8" s="7"/>
      <c r="I8" s="7"/>
      <c r="J8" s="7"/>
    </row>
    <row r="9" spans="1:10" s="4" customFormat="1" ht="22.5">
      <c r="A9" s="17">
        <v>2</v>
      </c>
      <c r="B9" s="8" t="s">
        <v>20</v>
      </c>
      <c r="C9" s="9">
        <f aca="true" t="shared" si="0" ref="C9:J9">SUM(C10:C11)</f>
        <v>204578</v>
      </c>
      <c r="D9" s="9">
        <f t="shared" si="0"/>
        <v>307060</v>
      </c>
      <c r="E9" s="9">
        <f t="shared" si="0"/>
        <v>613120</v>
      </c>
      <c r="F9" s="9">
        <f t="shared" si="0"/>
        <v>703620</v>
      </c>
      <c r="G9" s="9">
        <f t="shared" si="0"/>
        <v>567200</v>
      </c>
      <c r="H9" s="9">
        <f t="shared" si="0"/>
        <v>100000</v>
      </c>
      <c r="I9" s="9">
        <f t="shared" si="0"/>
        <v>90000</v>
      </c>
      <c r="J9" s="9">
        <f t="shared" si="0"/>
        <v>2585578</v>
      </c>
    </row>
    <row r="10" spans="1:10" ht="11.25">
      <c r="A10" s="2"/>
      <c r="B10" s="10" t="s">
        <v>8</v>
      </c>
      <c r="C10" s="7">
        <v>201999</v>
      </c>
      <c r="D10" s="7">
        <v>287060</v>
      </c>
      <c r="E10" s="7">
        <v>573120</v>
      </c>
      <c r="F10" s="7">
        <v>653620</v>
      </c>
      <c r="G10" s="7">
        <v>517200</v>
      </c>
      <c r="H10" s="7">
        <v>80000</v>
      </c>
      <c r="I10" s="7">
        <v>80000</v>
      </c>
      <c r="J10" s="9">
        <f>SUM(C10:I10)</f>
        <v>2392999</v>
      </c>
    </row>
    <row r="11" spans="1:10" ht="11.25">
      <c r="A11" s="2"/>
      <c r="B11" s="10" t="s">
        <v>9</v>
      </c>
      <c r="C11" s="7">
        <v>2579</v>
      </c>
      <c r="D11" s="7">
        <v>20000</v>
      </c>
      <c r="E11" s="7">
        <v>40000</v>
      </c>
      <c r="F11" s="7">
        <v>50000</v>
      </c>
      <c r="G11" s="7">
        <v>50000</v>
      </c>
      <c r="H11" s="7">
        <v>20000</v>
      </c>
      <c r="I11" s="7">
        <v>10000</v>
      </c>
      <c r="J11" s="9">
        <f>SUM(C11:I11)</f>
        <v>192579</v>
      </c>
    </row>
    <row r="12" spans="1:10" s="27" customFormat="1" ht="10.5">
      <c r="A12" s="24"/>
      <c r="B12" s="25" t="s">
        <v>21</v>
      </c>
      <c r="C12" s="26"/>
      <c r="D12" s="26"/>
      <c r="E12" s="26"/>
      <c r="F12" s="26"/>
      <c r="G12" s="26"/>
      <c r="H12" s="26"/>
      <c r="I12" s="26"/>
      <c r="J12" s="26"/>
    </row>
    <row r="13" spans="1:10" s="4" customFormat="1" ht="22.5">
      <c r="A13" s="17">
        <v>3</v>
      </c>
      <c r="B13" s="8" t="s">
        <v>19</v>
      </c>
      <c r="C13" s="9">
        <f aca="true" t="shared" si="1" ref="C13:J13">SUM(C14:C15)</f>
        <v>836567</v>
      </c>
      <c r="D13" s="9">
        <f t="shared" si="1"/>
        <v>1176658</v>
      </c>
      <c r="E13" s="9">
        <f t="shared" si="1"/>
        <v>901778</v>
      </c>
      <c r="F13" s="9">
        <f t="shared" si="1"/>
        <v>1527184</v>
      </c>
      <c r="G13" s="9">
        <f t="shared" si="1"/>
        <v>1467962</v>
      </c>
      <c r="H13" s="9">
        <f t="shared" si="1"/>
        <v>916480</v>
      </c>
      <c r="I13" s="9">
        <f t="shared" si="1"/>
        <v>907089</v>
      </c>
      <c r="J13" s="9">
        <f t="shared" si="1"/>
        <v>7733718</v>
      </c>
    </row>
    <row r="14" spans="1:10" ht="11.25">
      <c r="A14" s="2"/>
      <c r="B14" s="10" t="s">
        <v>8</v>
      </c>
      <c r="C14" s="7">
        <v>756567</v>
      </c>
      <c r="D14" s="7">
        <v>1026658</v>
      </c>
      <c r="E14" s="7">
        <v>795364</v>
      </c>
      <c r="F14" s="7">
        <v>1454982</v>
      </c>
      <c r="G14" s="7">
        <v>1428984</v>
      </c>
      <c r="H14" s="7">
        <v>901200</v>
      </c>
      <c r="I14" s="7">
        <v>901200</v>
      </c>
      <c r="J14" s="9">
        <f>SUM(C14:I14)</f>
        <v>7264955</v>
      </c>
    </row>
    <row r="15" spans="1:10" ht="11.25">
      <c r="A15" s="2"/>
      <c r="B15" s="10" t="s">
        <v>9</v>
      </c>
      <c r="C15" s="7">
        <v>80000</v>
      </c>
      <c r="D15" s="7">
        <v>150000</v>
      </c>
      <c r="E15" s="7">
        <v>106414</v>
      </c>
      <c r="F15" s="7">
        <v>72202</v>
      </c>
      <c r="G15" s="7">
        <v>38978</v>
      </c>
      <c r="H15" s="7">
        <v>15280</v>
      </c>
      <c r="I15" s="7">
        <v>5889</v>
      </c>
      <c r="J15" s="9">
        <f>SUM(C15:I15)</f>
        <v>468763</v>
      </c>
    </row>
    <row r="16" spans="1:10" s="4" customFormat="1" ht="25.5" customHeight="1">
      <c r="A16" s="17">
        <v>4</v>
      </c>
      <c r="B16" s="8" t="s">
        <v>10</v>
      </c>
      <c r="C16" s="9">
        <f aca="true" t="shared" si="2" ref="C16:J16">SUM(C17:C18)</f>
        <v>679074</v>
      </c>
      <c r="D16" s="9">
        <f t="shared" si="2"/>
        <v>50357</v>
      </c>
      <c r="E16" s="9">
        <f t="shared" si="2"/>
        <v>46641</v>
      </c>
      <c r="F16" s="9">
        <f t="shared" si="2"/>
        <v>33518</v>
      </c>
      <c r="G16" s="9">
        <f t="shared" si="2"/>
        <v>16574</v>
      </c>
      <c r="H16" s="9">
        <f t="shared" si="2"/>
        <v>16574</v>
      </c>
      <c r="I16" s="9">
        <f t="shared" si="2"/>
        <v>16574</v>
      </c>
      <c r="J16" s="9">
        <f t="shared" si="2"/>
        <v>859312</v>
      </c>
    </row>
    <row r="17" spans="1:10" ht="22.5">
      <c r="A17" s="2"/>
      <c r="B17" s="10" t="s">
        <v>30</v>
      </c>
      <c r="C17" s="7">
        <v>640574</v>
      </c>
      <c r="D17" s="7">
        <v>26857</v>
      </c>
      <c r="E17" s="7">
        <v>38141</v>
      </c>
      <c r="F17" s="7">
        <v>32518</v>
      </c>
      <c r="G17" s="7">
        <v>15574</v>
      </c>
      <c r="H17" s="7">
        <v>15574</v>
      </c>
      <c r="I17" s="7">
        <v>15574</v>
      </c>
      <c r="J17" s="9">
        <f>SUM(C17:I17)</f>
        <v>784812</v>
      </c>
    </row>
    <row r="18" spans="1:10" ht="11.25">
      <c r="A18" s="2"/>
      <c r="B18" s="10" t="s">
        <v>9</v>
      </c>
      <c r="C18" s="7">
        <v>38500</v>
      </c>
      <c r="D18" s="7">
        <v>23500</v>
      </c>
      <c r="E18" s="7">
        <v>8500</v>
      </c>
      <c r="F18" s="7">
        <v>1000</v>
      </c>
      <c r="G18" s="7">
        <v>1000</v>
      </c>
      <c r="H18" s="7">
        <v>1000</v>
      </c>
      <c r="I18" s="7">
        <v>1000</v>
      </c>
      <c r="J18" s="9">
        <f>SUM(C18:I18)</f>
        <v>74500</v>
      </c>
    </row>
    <row r="19" spans="1:10" ht="22.5">
      <c r="A19" s="2" t="s">
        <v>17</v>
      </c>
      <c r="B19" s="28" t="s">
        <v>22</v>
      </c>
      <c r="C19" s="7">
        <f aca="true" t="shared" si="3" ref="C19:H19">C12</f>
        <v>0</v>
      </c>
      <c r="D19" s="7">
        <f t="shared" si="3"/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/>
      <c r="J19" s="26">
        <f>SUM(C19:H19)</f>
        <v>0</v>
      </c>
    </row>
    <row r="20" spans="1:10" s="16" customFormat="1" ht="22.5">
      <c r="A20" s="19" t="s">
        <v>18</v>
      </c>
      <c r="B20" s="14" t="s">
        <v>28</v>
      </c>
      <c r="C20" s="15">
        <f aca="true" t="shared" si="4" ref="C20:J20">C10+C14+C17</f>
        <v>1599140</v>
      </c>
      <c r="D20" s="15">
        <f t="shared" si="4"/>
        <v>1340575</v>
      </c>
      <c r="E20" s="15">
        <f t="shared" si="4"/>
        <v>1406625</v>
      </c>
      <c r="F20" s="15">
        <f t="shared" si="4"/>
        <v>2141120</v>
      </c>
      <c r="G20" s="15">
        <f t="shared" si="4"/>
        <v>1961758</v>
      </c>
      <c r="H20" s="15">
        <f t="shared" si="4"/>
        <v>996774</v>
      </c>
      <c r="I20" s="15">
        <f t="shared" si="4"/>
        <v>996774</v>
      </c>
      <c r="J20" s="15">
        <f t="shared" si="4"/>
        <v>10442766</v>
      </c>
    </row>
    <row r="21" spans="1:10" s="16" customFormat="1" ht="22.5">
      <c r="A21" s="19" t="s">
        <v>23</v>
      </c>
      <c r="B21" s="14" t="s">
        <v>29</v>
      </c>
      <c r="C21" s="15">
        <f aca="true" t="shared" si="5" ref="C21:J21">C11+C15+C18</f>
        <v>121079</v>
      </c>
      <c r="D21" s="15">
        <f t="shared" si="5"/>
        <v>193500</v>
      </c>
      <c r="E21" s="15">
        <f t="shared" si="5"/>
        <v>154914</v>
      </c>
      <c r="F21" s="15">
        <f t="shared" si="5"/>
        <v>123202</v>
      </c>
      <c r="G21" s="15">
        <f t="shared" si="5"/>
        <v>89978</v>
      </c>
      <c r="H21" s="15">
        <f t="shared" si="5"/>
        <v>36280</v>
      </c>
      <c r="I21" s="15">
        <f t="shared" si="5"/>
        <v>16889</v>
      </c>
      <c r="J21" s="15">
        <f t="shared" si="5"/>
        <v>735842</v>
      </c>
    </row>
    <row r="22" spans="1:10" s="4" customFormat="1" ht="11.25">
      <c r="A22" s="17">
        <v>5</v>
      </c>
      <c r="B22" s="8" t="s">
        <v>24</v>
      </c>
      <c r="C22" s="9">
        <f aca="true" t="shared" si="6" ref="C22:J22">SUM(C20:C21)</f>
        <v>1720219</v>
      </c>
      <c r="D22" s="9">
        <f t="shared" si="6"/>
        <v>1534075</v>
      </c>
      <c r="E22" s="9">
        <f t="shared" si="6"/>
        <v>1561539</v>
      </c>
      <c r="F22" s="9">
        <f t="shared" si="6"/>
        <v>2264322</v>
      </c>
      <c r="G22" s="9">
        <f t="shared" si="6"/>
        <v>2051736</v>
      </c>
      <c r="H22" s="9">
        <f t="shared" si="6"/>
        <v>1033054</v>
      </c>
      <c r="I22" s="9">
        <f t="shared" si="6"/>
        <v>1013663</v>
      </c>
      <c r="J22" s="9">
        <f t="shared" si="6"/>
        <v>11178608</v>
      </c>
    </row>
    <row r="23" spans="1:10" s="4" customFormat="1" ht="11.25">
      <c r="A23" s="17">
        <v>6</v>
      </c>
      <c r="B23" s="8" t="s">
        <v>13</v>
      </c>
      <c r="C23" s="9">
        <v>31930833</v>
      </c>
      <c r="D23" s="9">
        <v>33623217</v>
      </c>
      <c r="E23" s="9">
        <v>25385000</v>
      </c>
      <c r="F23" s="9">
        <v>25490000</v>
      </c>
      <c r="G23" s="9">
        <v>25385000</v>
      </c>
      <c r="H23" s="9">
        <v>25490000</v>
      </c>
      <c r="I23" s="9">
        <v>25490000</v>
      </c>
      <c r="J23" s="11" t="s">
        <v>14</v>
      </c>
    </row>
    <row r="24" spans="1:10" s="4" customFormat="1" ht="22.5">
      <c r="A24" s="17">
        <v>7</v>
      </c>
      <c r="B24" s="8" t="s">
        <v>11</v>
      </c>
      <c r="C24" s="12">
        <f aca="true" t="shared" si="7" ref="C24:H24">C22/C23%</f>
        <v>5.387328918102449</v>
      </c>
      <c r="D24" s="12">
        <f t="shared" si="7"/>
        <v>4.562546766420358</v>
      </c>
      <c r="E24" s="12">
        <f t="shared" si="7"/>
        <v>6.151424069332283</v>
      </c>
      <c r="F24" s="12">
        <f t="shared" si="7"/>
        <v>8.883177716751668</v>
      </c>
      <c r="G24" s="12">
        <f t="shared" si="7"/>
        <v>8.082473901910577</v>
      </c>
      <c r="H24" s="12">
        <f t="shared" si="7"/>
        <v>4.052781482934484</v>
      </c>
      <c r="I24" s="12"/>
      <c r="J24" s="11" t="s">
        <v>14</v>
      </c>
    </row>
    <row r="25" spans="1:10" s="4" customFormat="1" ht="11.25">
      <c r="A25" s="20"/>
      <c r="B25" s="21"/>
      <c r="C25" s="22"/>
      <c r="D25" s="22"/>
      <c r="E25" s="22"/>
      <c r="F25" s="22"/>
      <c r="G25" s="22"/>
      <c r="H25" s="22"/>
      <c r="I25" s="22"/>
      <c r="J25" s="23"/>
    </row>
    <row r="26" spans="1:10" s="4" customFormat="1" ht="11.25">
      <c r="A26" s="20"/>
      <c r="B26" s="21"/>
      <c r="C26" s="22"/>
      <c r="D26" s="22"/>
      <c r="E26" s="22"/>
      <c r="F26" s="22"/>
      <c r="G26" s="22"/>
      <c r="H26" s="22"/>
      <c r="I26" s="22"/>
      <c r="J26" s="23"/>
    </row>
    <row r="27" spans="2:6" ht="11.25">
      <c r="B27" s="13"/>
      <c r="F27" s="3" t="s">
        <v>12</v>
      </c>
    </row>
    <row r="28" ht="11.25">
      <c r="B28" s="13"/>
    </row>
    <row r="29" spans="6:7" ht="11.25">
      <c r="F29" s="31" t="s">
        <v>31</v>
      </c>
      <c r="G29" s="31"/>
    </row>
  </sheetData>
  <mergeCells count="4">
    <mergeCell ref="A5:A6"/>
    <mergeCell ref="B5:B6"/>
    <mergeCell ref="C5:J5"/>
    <mergeCell ref="F29:G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2007-06-12T07:16:27Z</cp:lastPrinted>
  <dcterms:created xsi:type="dcterms:W3CDTF">2004-11-14T12:05:03Z</dcterms:created>
  <dcterms:modified xsi:type="dcterms:W3CDTF">2007-06-19T09:32:56Z</dcterms:modified>
  <cp:category/>
  <cp:version/>
  <cp:contentType/>
  <cp:contentStatus/>
</cp:coreProperties>
</file>