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<sst xmlns="http://schemas.openxmlformats.org/spreadsheetml/2006/main" count="53" uniqueCount="48">
  <si>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Lp.</t>
  </si>
  <si>
    <t>&amp;</t>
  </si>
  <si>
    <t>PRZYCHODY</t>
  </si>
  <si>
    <t>Sprzedaż obligacji na rynku krajowym</t>
  </si>
  <si>
    <t>Sprzedaż innych papierów wartościowych emitowanych przez jst</t>
  </si>
  <si>
    <t>Przychody z prywatyzacji majątku gminy</t>
  </si>
  <si>
    <t>941-944</t>
  </si>
  <si>
    <t>Spłaty pożyczek i kredytów udzielonych ze środków samorządu</t>
  </si>
  <si>
    <t>Planowane do zaciągnięcia długoterminowe:</t>
  </si>
  <si>
    <t>kredyty</t>
  </si>
  <si>
    <t>pożyczki</t>
  </si>
  <si>
    <t>Wolne środki z tytułu rozliczeń kredytów i pożyczek, w tym:</t>
  </si>
  <si>
    <t>na pokrycie deficytu</t>
  </si>
  <si>
    <t>Nadwyżka budżetowa z lat ubiegłych, w tym:</t>
  </si>
  <si>
    <t>środki na pokrycie deficytu</t>
  </si>
  <si>
    <t>Razem Przychody:</t>
  </si>
  <si>
    <t>ROZCHODY</t>
  </si>
  <si>
    <t>Wykup obligacji skarbowych sprzedanych na rynku krajowym</t>
  </si>
  <si>
    <t>Wykup innych papierów wartościowych</t>
  </si>
  <si>
    <t>Pożyczki udzielone przez samorząd innym podmiotom</t>
  </si>
  <si>
    <t>Spłaty długoterminowych kredytów i pożyczek, w tym:</t>
  </si>
  <si>
    <t>kredytów</t>
  </si>
  <si>
    <t>pożyczek</t>
  </si>
  <si>
    <t>Lokaty</t>
  </si>
  <si>
    <t>Razem Rozchody:</t>
  </si>
  <si>
    <t>Informacje uzupełniające:</t>
  </si>
  <si>
    <t>Pokrycie deficytu ( niedoboru) budżetowego</t>
  </si>
  <si>
    <t>Planowane do zaciągnięcia kredytu długoterminowe na spłatę wcześniej zaciągniętych pożyczek i kredytów</t>
  </si>
  <si>
    <t>RÓŻNICA: przychody-rozchody</t>
  </si>
  <si>
    <t>Przewodniczący Rady Miasta</t>
  </si>
  <si>
    <t>Zwiększenie</t>
  </si>
  <si>
    <t>Zmniejszenie</t>
  </si>
  <si>
    <t>w tym na prefinansowanie środków unijnych</t>
  </si>
  <si>
    <t>Pożyczka z BGK z Torunia na prefinansowanie</t>
  </si>
  <si>
    <t>Przychody z zaciągniętych pożyczek na finansowanie zadań realizowaanych z udziałem środków z budżetu UE,</t>
  </si>
  <si>
    <t>Spłaty pożyczek otrzymanych na finansowanie zadań realizowanych z udziałem środków z budżetu UE</t>
  </si>
  <si>
    <t>Pożyczka z WFOŚ na realizację inwestycji</t>
  </si>
  <si>
    <t>Wolne środki ( na zadania inwestycyjne)</t>
  </si>
  <si>
    <t>Załącznik Nr 5 do Budżetu Miasta Rypina na 2007 rok</t>
  </si>
  <si>
    <t>PRZYCHODY I ROZCHODY BUDŻETU GMINY MIASTA RYPINA NA 2007 ROK</t>
  </si>
  <si>
    <t>Kredyt długoterminowy na zadania bieżące i majątkowe</t>
  </si>
  <si>
    <t>Razem kredyty i pożyczki</t>
  </si>
  <si>
    <t>dr   Piotr  Gałkowski</t>
  </si>
  <si>
    <t xml:space="preserve">Miasto w 2007 roku winno spłacić zgodnie z zawartymi umowami, kredyty i pożyczki na łączną kwotę 1.313.718 zł. Na spłaty te przeznacza się wolne środki z tytułu rozliczeń kredytów i pożyczek. </t>
  </si>
  <si>
    <t>dr   Piotr   Gałkowski</t>
  </si>
  <si>
    <t>Plan po zmianach na dzień 24.04.07</t>
  </si>
  <si>
    <t>Plan po zmianach na dzień 01.06.07</t>
  </si>
  <si>
    <t>Uchwała Rady Miasta Rypina Nr IX/ 77 /07 z 01 czerwca 2007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</si>
</sst>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5" fontId="5" fillId="0" borderId="1" xfId="15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6" fillId="0" borderId="1" xfId="15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0" xfId="0" applyFont="1" applyAlignment="1">
      <alignment/>
    </xf>
    <xf numFmtId="165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165" fontId="5" fillId="0" borderId="2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165" fontId="5" fillId="0" borderId="0" xfId="15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165" fontId="6" fillId="2" borderId="1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6" fillId="2" borderId="1" xfId="0" applyFont="1" applyFill="1" applyBorder="1" applyAlignment="1">
      <alignment/>
    </xf>
    <xf numFmtId="165" fontId="6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5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G58" sqref="G58"/>
    </sheetView>
  </sheetViews>
  <sheetFormatPr defaultColWidth="9.00390625" defaultRowHeight="12.75"/>
  <cols>
    <col min="1" max="1" width="4.625" style="0" customWidth="1"/>
    <col min="2" max="2" width="5.75390625" style="0" customWidth="1"/>
    <col min="3" max="3" width="40.625" style="3" customWidth="1"/>
    <col min="4" max="5" width="16.375" style="0" customWidth="1"/>
    <col min="6" max="6" width="15.875" style="0" customWidth="1"/>
    <col min="7" max="7" width="17.00390625" style="0" customWidth="1"/>
  </cols>
  <sheetData>
    <row r="1" spans="1:7" s="3" customFormat="1" ht="33.75" customHeight="1">
      <c r="A1" s="5"/>
      <c r="B1" s="5"/>
      <c r="C1" s="5"/>
      <c r="D1" s="36" t="s">
        <v>38</v>
      </c>
      <c r="E1" s="36"/>
      <c r="F1" s="36"/>
      <c r="G1" s="36"/>
    </row>
    <row r="2" spans="1:7" s="3" customFormat="1" ht="24" customHeight="1">
      <c r="A2" s="5"/>
      <c r="B2" s="5"/>
      <c r="C2" s="5"/>
      <c r="D2" s="41" t="s">
        <v>47</v>
      </c>
      <c r="E2" s="41"/>
      <c r="F2" s="41"/>
      <c r="G2" s="41"/>
    </row>
    <row r="3" spans="1:7" ht="15.75">
      <c r="A3" s="6" t="s">
        <v>39</v>
      </c>
      <c r="B3" s="28"/>
      <c r="C3" s="29"/>
      <c r="D3" s="28"/>
      <c r="E3" s="28"/>
      <c r="F3" s="28"/>
      <c r="G3" s="28"/>
    </row>
    <row r="4" spans="1:7" s="25" customFormat="1" ht="45">
      <c r="A4" s="24" t="s">
        <v>0</v>
      </c>
      <c r="B4" s="24" t="s">
        <v>1</v>
      </c>
      <c r="C4" s="24" t="s">
        <v>2</v>
      </c>
      <c r="D4" s="24" t="s">
        <v>45</v>
      </c>
      <c r="E4" s="24" t="s">
        <v>30</v>
      </c>
      <c r="F4" s="24" t="s">
        <v>31</v>
      </c>
      <c r="G4" s="24" t="s">
        <v>46</v>
      </c>
    </row>
    <row r="5" spans="1:7" s="34" customFormat="1" ht="47.25" customHeight="1">
      <c r="A5" s="10">
        <v>1</v>
      </c>
      <c r="B5" s="10">
        <v>903</v>
      </c>
      <c r="C5" s="8" t="s">
        <v>34</v>
      </c>
      <c r="D5" s="11">
        <v>3027373</v>
      </c>
      <c r="E5" s="11"/>
      <c r="F5" s="11"/>
      <c r="G5" s="12">
        <f aca="true" t="shared" si="0" ref="G5:G13">SUM(D5:F5)</f>
        <v>3027373</v>
      </c>
    </row>
    <row r="6" spans="1:7" s="34" customFormat="1" ht="30.75">
      <c r="A6" s="10"/>
      <c r="B6" s="10"/>
      <c r="C6" s="8" t="s">
        <v>32</v>
      </c>
      <c r="D6" s="11">
        <v>1571660</v>
      </c>
      <c r="E6" s="11"/>
      <c r="F6" s="11"/>
      <c r="G6" s="12">
        <f t="shared" si="0"/>
        <v>1571660</v>
      </c>
    </row>
    <row r="7" spans="1:7" s="2" customFormat="1" ht="21" customHeight="1">
      <c r="A7" s="10">
        <v>2</v>
      </c>
      <c r="B7" s="10">
        <v>911</v>
      </c>
      <c r="C7" s="8" t="s">
        <v>3</v>
      </c>
      <c r="D7" s="11"/>
      <c r="E7" s="7"/>
      <c r="F7" s="7"/>
      <c r="G7" s="12">
        <f t="shared" si="0"/>
        <v>0</v>
      </c>
    </row>
    <row r="8" spans="1:7" s="2" customFormat="1" ht="36" customHeight="1">
      <c r="A8" s="10">
        <v>3</v>
      </c>
      <c r="B8" s="10">
        <v>931</v>
      </c>
      <c r="C8" s="8" t="s">
        <v>4</v>
      </c>
      <c r="D8" s="11"/>
      <c r="E8" s="7"/>
      <c r="F8" s="7"/>
      <c r="G8" s="12">
        <f t="shared" si="0"/>
        <v>0</v>
      </c>
    </row>
    <row r="9" spans="1:7" s="2" customFormat="1" ht="23.25" customHeight="1">
      <c r="A9" s="10">
        <v>4</v>
      </c>
      <c r="B9" s="10" t="s">
        <v>6</v>
      </c>
      <c r="C9" s="8" t="s">
        <v>5</v>
      </c>
      <c r="D9" s="11"/>
      <c r="E9" s="7"/>
      <c r="F9" s="7"/>
      <c r="G9" s="12">
        <f t="shared" si="0"/>
        <v>0</v>
      </c>
    </row>
    <row r="10" spans="1:7" s="2" customFormat="1" ht="33.75" customHeight="1">
      <c r="A10" s="10">
        <v>5</v>
      </c>
      <c r="B10" s="10">
        <v>951</v>
      </c>
      <c r="C10" s="8" t="s">
        <v>7</v>
      </c>
      <c r="D10" s="11"/>
      <c r="E10" s="7"/>
      <c r="F10" s="7"/>
      <c r="G10" s="12">
        <f t="shared" si="0"/>
        <v>0</v>
      </c>
    </row>
    <row r="11" spans="1:7" s="34" customFormat="1" ht="30.75">
      <c r="A11" s="10">
        <v>6</v>
      </c>
      <c r="B11" s="10">
        <v>952</v>
      </c>
      <c r="C11" s="8" t="s">
        <v>8</v>
      </c>
      <c r="D11" s="13">
        <f>SUM(D12:D13)</f>
        <v>6453429</v>
      </c>
      <c r="E11" s="13">
        <f>SUM(E12:E13)</f>
        <v>0</v>
      </c>
      <c r="F11" s="13">
        <f>SUM(F12:F13)</f>
        <v>384789</v>
      </c>
      <c r="G11" s="12">
        <f>D11+E11-F11</f>
        <v>6068640</v>
      </c>
    </row>
    <row r="12" spans="1:7" s="34" customFormat="1" ht="15.75">
      <c r="A12" s="10"/>
      <c r="B12" s="10"/>
      <c r="C12" s="8" t="s">
        <v>9</v>
      </c>
      <c r="D12" s="11">
        <v>6250429</v>
      </c>
      <c r="E12" s="11"/>
      <c r="F12" s="11">
        <v>384789</v>
      </c>
      <c r="G12" s="12">
        <f>D12+E12-F12</f>
        <v>5865640</v>
      </c>
    </row>
    <row r="13" spans="1:7" s="2" customFormat="1" ht="15.75">
      <c r="A13" s="10"/>
      <c r="B13" s="10"/>
      <c r="C13" s="8" t="s">
        <v>10</v>
      </c>
      <c r="D13" s="11">
        <v>203000</v>
      </c>
      <c r="E13" s="11"/>
      <c r="F13" s="11"/>
      <c r="G13" s="12">
        <f t="shared" si="0"/>
        <v>203000</v>
      </c>
    </row>
    <row r="14" spans="1:7" s="2" customFormat="1" ht="30.75">
      <c r="A14" s="10">
        <v>7</v>
      </c>
      <c r="B14" s="10">
        <v>955</v>
      </c>
      <c r="C14" s="8" t="s">
        <v>11</v>
      </c>
      <c r="D14" s="11">
        <v>1731390</v>
      </c>
      <c r="E14" s="11">
        <v>384789</v>
      </c>
      <c r="F14" s="7"/>
      <c r="G14" s="12">
        <f>SUM(D14+E14-F14)</f>
        <v>2116179</v>
      </c>
    </row>
    <row r="15" spans="1:7" s="2" customFormat="1" ht="15.75">
      <c r="A15" s="10"/>
      <c r="B15" s="10"/>
      <c r="C15" s="8" t="s">
        <v>12</v>
      </c>
      <c r="D15" s="13">
        <v>417672</v>
      </c>
      <c r="E15" s="11"/>
      <c r="F15" s="11">
        <v>91626</v>
      </c>
      <c r="G15" s="12">
        <f>SUM(D15+E15-F15)</f>
        <v>326046</v>
      </c>
    </row>
    <row r="16" spans="1:7" s="2" customFormat="1" ht="48" customHeight="1">
      <c r="A16" s="10">
        <v>8</v>
      </c>
      <c r="B16" s="10">
        <v>952</v>
      </c>
      <c r="C16" s="8" t="s">
        <v>27</v>
      </c>
      <c r="D16" s="11"/>
      <c r="E16" s="7"/>
      <c r="F16" s="11"/>
      <c r="G16" s="12">
        <f>SUM(D16+E16-F16)</f>
        <v>0</v>
      </c>
    </row>
    <row r="17" spans="1:7" s="2" customFormat="1" ht="30.75">
      <c r="A17" s="10">
        <v>9</v>
      </c>
      <c r="B17" s="10">
        <v>957</v>
      </c>
      <c r="C17" s="8" t="s">
        <v>13</v>
      </c>
      <c r="D17" s="11"/>
      <c r="E17" s="7"/>
      <c r="F17" s="7"/>
      <c r="G17" s="12">
        <f>SUM(D17+E17-F17)</f>
        <v>0</v>
      </c>
    </row>
    <row r="18" spans="1:7" s="2" customFormat="1" ht="15.75">
      <c r="A18" s="10"/>
      <c r="B18" s="10"/>
      <c r="C18" s="8" t="s">
        <v>14</v>
      </c>
      <c r="D18" s="7"/>
      <c r="E18" s="7"/>
      <c r="F18" s="7"/>
      <c r="G18" s="12">
        <f>SUM(D18+E18-F18)</f>
        <v>0</v>
      </c>
    </row>
    <row r="19" spans="1:7" s="1" customFormat="1" ht="15.75">
      <c r="A19" s="40" t="s">
        <v>15</v>
      </c>
      <c r="B19" s="40"/>
      <c r="C19" s="40"/>
      <c r="D19" s="33">
        <f>SUM(D17+D16+D14+D11+D10+D9+D8+D7+D5)</f>
        <v>11212192</v>
      </c>
      <c r="E19" s="33">
        <f>SUM(E17+E16+E14+E11+E10+E9+E8+E7+E5)</f>
        <v>384789</v>
      </c>
      <c r="F19" s="33">
        <f>SUM(F17+F16+F14+F11+F10+F9+F8+F7+F5)</f>
        <v>384789</v>
      </c>
      <c r="G19" s="33">
        <f>SUM(G17+G16+G14+G11+G10+G9+G8+G7+G5)</f>
        <v>11212192</v>
      </c>
    </row>
    <row r="20" spans="1:7" ht="15.75">
      <c r="A20" s="10" t="s">
        <v>0</v>
      </c>
      <c r="B20" s="10" t="s">
        <v>1</v>
      </c>
      <c r="C20" s="9" t="s">
        <v>16</v>
      </c>
      <c r="D20" s="7"/>
      <c r="E20" s="7"/>
      <c r="F20" s="7"/>
      <c r="G20" s="12">
        <f>D20+E20-F20</f>
        <v>0</v>
      </c>
    </row>
    <row r="21" spans="1:7" s="27" customFormat="1" ht="49.5" customHeight="1">
      <c r="A21" s="10">
        <v>1</v>
      </c>
      <c r="B21" s="10">
        <v>963</v>
      </c>
      <c r="C21" s="8" t="s">
        <v>35</v>
      </c>
      <c r="D21" s="11">
        <v>2048075</v>
      </c>
      <c r="E21" s="11"/>
      <c r="F21" s="11"/>
      <c r="G21" s="12">
        <f>SUM(D21:F21)</f>
        <v>2048075</v>
      </c>
    </row>
    <row r="22" spans="1:7" s="27" customFormat="1" ht="30.75">
      <c r="A22" s="10"/>
      <c r="B22" s="10"/>
      <c r="C22" s="8" t="s">
        <v>32</v>
      </c>
      <c r="D22" s="11">
        <v>2048075</v>
      </c>
      <c r="E22" s="11"/>
      <c r="F22" s="11"/>
      <c r="G22" s="12">
        <f aca="true" t="shared" si="1" ref="G22:G29">SUM(D22:F22)</f>
        <v>2048075</v>
      </c>
    </row>
    <row r="23" spans="1:7" ht="30.75">
      <c r="A23" s="10">
        <v>2</v>
      </c>
      <c r="B23" s="10">
        <v>971</v>
      </c>
      <c r="C23" s="8" t="s">
        <v>17</v>
      </c>
      <c r="D23" s="11"/>
      <c r="E23" s="7"/>
      <c r="F23" s="7"/>
      <c r="G23" s="12">
        <f t="shared" si="1"/>
        <v>0</v>
      </c>
    </row>
    <row r="24" spans="1:7" ht="21" customHeight="1">
      <c r="A24" s="10">
        <v>3</v>
      </c>
      <c r="B24" s="10">
        <v>982</v>
      </c>
      <c r="C24" s="8" t="s">
        <v>18</v>
      </c>
      <c r="D24" s="11"/>
      <c r="E24" s="7"/>
      <c r="F24" s="7"/>
      <c r="G24" s="12">
        <f t="shared" si="1"/>
        <v>0</v>
      </c>
    </row>
    <row r="25" spans="1:7" ht="30.75">
      <c r="A25" s="10">
        <v>4</v>
      </c>
      <c r="B25" s="10">
        <v>991</v>
      </c>
      <c r="C25" s="8" t="s">
        <v>19</v>
      </c>
      <c r="D25" s="11"/>
      <c r="E25" s="7"/>
      <c r="F25" s="7"/>
      <c r="G25" s="12">
        <f t="shared" si="1"/>
        <v>0</v>
      </c>
    </row>
    <row r="26" spans="1:7" s="1" customFormat="1" ht="31.5">
      <c r="A26" s="14">
        <v>5</v>
      </c>
      <c r="B26" s="14">
        <v>992</v>
      </c>
      <c r="C26" s="15" t="s">
        <v>20</v>
      </c>
      <c r="D26" s="13">
        <f>SUM(D27:D28)</f>
        <v>1313718</v>
      </c>
      <c r="E26" s="13">
        <f>SUM(E27:E28)</f>
        <v>0</v>
      </c>
      <c r="F26" s="13">
        <f>SUM(F27:F28)</f>
        <v>0</v>
      </c>
      <c r="G26" s="12">
        <f t="shared" si="1"/>
        <v>1313718</v>
      </c>
    </row>
    <row r="27" spans="1:7" ht="15.75">
      <c r="A27" s="10"/>
      <c r="B27" s="10"/>
      <c r="C27" s="8" t="s">
        <v>21</v>
      </c>
      <c r="D27" s="11">
        <v>1026658</v>
      </c>
      <c r="E27" s="7"/>
      <c r="F27" s="11"/>
      <c r="G27" s="12">
        <f t="shared" si="1"/>
        <v>1026658</v>
      </c>
    </row>
    <row r="28" spans="1:7" ht="15.75">
      <c r="A28" s="10"/>
      <c r="B28" s="10"/>
      <c r="C28" s="8" t="s">
        <v>22</v>
      </c>
      <c r="D28" s="11">
        <v>287060</v>
      </c>
      <c r="E28" s="7"/>
      <c r="F28" s="7"/>
      <c r="G28" s="12">
        <f t="shared" si="1"/>
        <v>287060</v>
      </c>
    </row>
    <row r="29" spans="1:7" ht="15.75">
      <c r="A29" s="10">
        <v>6</v>
      </c>
      <c r="B29" s="10">
        <v>994</v>
      </c>
      <c r="C29" s="8" t="s">
        <v>23</v>
      </c>
      <c r="D29" s="11"/>
      <c r="E29" s="7"/>
      <c r="F29" s="7"/>
      <c r="G29" s="12">
        <f t="shared" si="1"/>
        <v>0</v>
      </c>
    </row>
    <row r="30" spans="1:7" s="31" customFormat="1" ht="15.75">
      <c r="A30" s="40" t="s">
        <v>24</v>
      </c>
      <c r="B30" s="40"/>
      <c r="C30" s="40"/>
      <c r="D30" s="30">
        <f>SUM(D21+D23+D24+D25+D26+D29)</f>
        <v>3361793</v>
      </c>
      <c r="E30" s="30">
        <f>SUM(E21+E23+E24+E25+E26+E29)</f>
        <v>0</v>
      </c>
      <c r="F30" s="30">
        <f>SUM(F21+F23+F24+F25+F26+F29)</f>
        <v>0</v>
      </c>
      <c r="G30" s="30">
        <f>SUM(G21+G23+G24+G25+G26+G29)</f>
        <v>3361793</v>
      </c>
    </row>
    <row r="31" spans="1:7" s="1" customFormat="1" ht="15.75">
      <c r="A31" s="6"/>
      <c r="B31" s="6"/>
      <c r="C31" s="16" t="s">
        <v>28</v>
      </c>
      <c r="D31" s="12">
        <f>D19-D30</f>
        <v>7850399</v>
      </c>
      <c r="E31" s="12">
        <f>E19-E30</f>
        <v>384789</v>
      </c>
      <c r="F31" s="12">
        <f>F19-F30</f>
        <v>384789</v>
      </c>
      <c r="G31" s="12">
        <f>D31+E31-F31</f>
        <v>7850399</v>
      </c>
    </row>
    <row r="32" spans="1:7" ht="15">
      <c r="A32" s="17"/>
      <c r="B32" s="17"/>
      <c r="C32" s="5"/>
      <c r="D32" s="17"/>
      <c r="E32" s="17"/>
      <c r="F32" s="17"/>
      <c r="G32" s="17"/>
    </row>
    <row r="33" spans="1:7" ht="15">
      <c r="A33" s="17"/>
      <c r="B33" s="17"/>
      <c r="C33" s="39"/>
      <c r="D33" s="39"/>
      <c r="E33" s="35" t="s">
        <v>29</v>
      </c>
      <c r="F33" s="35"/>
      <c r="G33" s="35"/>
    </row>
    <row r="34" spans="1:7" ht="15">
      <c r="A34" s="17"/>
      <c r="B34" s="17"/>
      <c r="C34" s="5"/>
      <c r="D34" s="17"/>
      <c r="E34" s="17"/>
      <c r="F34" s="17"/>
      <c r="G34" s="17"/>
    </row>
    <row r="35" spans="1:7" ht="15">
      <c r="A35" s="17"/>
      <c r="B35" s="17"/>
      <c r="C35" s="39"/>
      <c r="D35" s="39"/>
      <c r="E35" s="35" t="s">
        <v>42</v>
      </c>
      <c r="F35" s="35"/>
      <c r="G35" s="35"/>
    </row>
    <row r="36" spans="1:7" ht="15">
      <c r="A36" s="17"/>
      <c r="B36" s="17"/>
      <c r="C36" s="5"/>
      <c r="D36" s="17"/>
      <c r="E36" s="17"/>
      <c r="F36" s="17"/>
      <c r="G36" s="17"/>
    </row>
    <row r="37" spans="1:7" ht="15">
      <c r="A37" s="17"/>
      <c r="B37" s="17"/>
      <c r="C37" s="5"/>
      <c r="D37" s="17"/>
      <c r="E37" s="17"/>
      <c r="F37" s="17"/>
      <c r="G37" s="17"/>
    </row>
    <row r="38" spans="1:7" ht="15">
      <c r="A38" s="17"/>
      <c r="B38" s="17"/>
      <c r="C38" s="5"/>
      <c r="D38" s="17"/>
      <c r="E38" s="17"/>
      <c r="F38" s="17"/>
      <c r="G38" s="17"/>
    </row>
    <row r="39" spans="1:7" s="1" customFormat="1" ht="15.75">
      <c r="A39" s="6" t="s">
        <v>25</v>
      </c>
      <c r="B39" s="6"/>
      <c r="C39" s="15"/>
      <c r="D39" s="6"/>
      <c r="E39" s="6"/>
      <c r="F39" s="6"/>
      <c r="G39" s="6"/>
    </row>
    <row r="40" spans="1:7" s="1" customFormat="1" ht="15.75">
      <c r="A40" s="32" t="s">
        <v>0</v>
      </c>
      <c r="B40" s="38" t="s">
        <v>26</v>
      </c>
      <c r="C40" s="38"/>
      <c r="D40" s="33">
        <f>D41+D44</f>
        <v>7850399</v>
      </c>
      <c r="E40" s="33">
        <f>E41+E44</f>
        <v>91626</v>
      </c>
      <c r="F40" s="33">
        <f>F41+F44</f>
        <v>91626</v>
      </c>
      <c r="G40" s="33">
        <f>G41+G44</f>
        <v>7850399</v>
      </c>
    </row>
    <row r="41" spans="1:7" s="26" customFormat="1" ht="37.5" customHeight="1">
      <c r="A41" s="6">
        <v>1</v>
      </c>
      <c r="B41" s="42" t="s">
        <v>37</v>
      </c>
      <c r="C41" s="42"/>
      <c r="D41" s="13">
        <v>417672</v>
      </c>
      <c r="E41" s="13"/>
      <c r="F41" s="13">
        <v>91626</v>
      </c>
      <c r="G41" s="12">
        <f>D41+E41-F41</f>
        <v>326046</v>
      </c>
    </row>
    <row r="42" spans="1:7" ht="15.75">
      <c r="A42" s="7">
        <v>2</v>
      </c>
      <c r="B42" s="45" t="s">
        <v>36</v>
      </c>
      <c r="C42" s="46"/>
      <c r="D42" s="11">
        <v>1658713</v>
      </c>
      <c r="E42" s="11"/>
      <c r="F42" s="11"/>
      <c r="G42" s="12">
        <f>D42+E42-F42</f>
        <v>1658713</v>
      </c>
    </row>
    <row r="43" spans="1:7" s="27" customFormat="1" ht="32.25" customHeight="1">
      <c r="A43" s="7">
        <v>3</v>
      </c>
      <c r="B43" s="43" t="s">
        <v>40</v>
      </c>
      <c r="C43" s="44"/>
      <c r="D43" s="11">
        <v>5774014</v>
      </c>
      <c r="E43" s="11">
        <v>91626</v>
      </c>
      <c r="F43" s="11"/>
      <c r="G43" s="18">
        <f>D43+E43-F43</f>
        <v>5865640</v>
      </c>
    </row>
    <row r="44" spans="1:7" s="27" customFormat="1" ht="18.75" customHeight="1">
      <c r="A44" s="7"/>
      <c r="B44" s="43" t="s">
        <v>41</v>
      </c>
      <c r="C44" s="44"/>
      <c r="D44" s="11">
        <f>SUM(D42:D43)</f>
        <v>7432727</v>
      </c>
      <c r="E44" s="11">
        <f>SUM(E42:E43)</f>
        <v>91626</v>
      </c>
      <c r="F44" s="11">
        <f>SUM(F42:F43)</f>
        <v>0</v>
      </c>
      <c r="G44" s="11">
        <f>SUM(G42:G43)</f>
        <v>7524353</v>
      </c>
    </row>
    <row r="45" spans="1:7" ht="15">
      <c r="A45" s="7">
        <v>4</v>
      </c>
      <c r="B45" s="7" t="s">
        <v>33</v>
      </c>
      <c r="C45" s="8"/>
      <c r="D45" s="11"/>
      <c r="E45" s="11"/>
      <c r="F45" s="7"/>
      <c r="G45" s="18">
        <f>D45+E45-F45</f>
        <v>0</v>
      </c>
    </row>
    <row r="46" spans="1:7" ht="15">
      <c r="A46" s="19"/>
      <c r="B46" s="37"/>
      <c r="C46" s="37"/>
      <c r="D46" s="20"/>
      <c r="E46" s="19"/>
      <c r="F46" s="19"/>
      <c r="G46" s="19"/>
    </row>
    <row r="47" spans="1:7" s="4" customFormat="1" ht="15">
      <c r="A47" s="21"/>
      <c r="B47" s="21"/>
      <c r="C47" s="22"/>
      <c r="D47" s="23"/>
      <c r="E47" s="21"/>
      <c r="F47" s="21"/>
      <c r="G47" s="21"/>
    </row>
    <row r="48" spans="1:7" ht="12.75">
      <c r="A48" s="47" t="s">
        <v>43</v>
      </c>
      <c r="B48" s="47"/>
      <c r="C48" s="47"/>
      <c r="D48" s="47"/>
      <c r="E48" s="47"/>
      <c r="F48" s="47"/>
      <c r="G48" s="47"/>
    </row>
    <row r="49" spans="1:7" ht="12.75">
      <c r="A49" s="47"/>
      <c r="B49" s="47"/>
      <c r="C49" s="47"/>
      <c r="D49" s="47"/>
      <c r="E49" s="47"/>
      <c r="F49" s="47"/>
      <c r="G49" s="47"/>
    </row>
    <row r="50" spans="1:7" ht="7.5" customHeight="1">
      <c r="A50" s="47"/>
      <c r="B50" s="47"/>
      <c r="C50" s="47"/>
      <c r="D50" s="47"/>
      <c r="E50" s="47"/>
      <c r="F50" s="47"/>
      <c r="G50" s="47"/>
    </row>
    <row r="51" spans="1:7" ht="12.75" hidden="1">
      <c r="A51" s="47"/>
      <c r="B51" s="47"/>
      <c r="C51" s="47"/>
      <c r="D51" s="47"/>
      <c r="E51" s="47"/>
      <c r="F51" s="47"/>
      <c r="G51" s="47"/>
    </row>
    <row r="52" spans="1:7" ht="12.75" hidden="1">
      <c r="A52" s="47"/>
      <c r="B52" s="47"/>
      <c r="C52" s="47"/>
      <c r="D52" s="47"/>
      <c r="E52" s="47"/>
      <c r="F52" s="47"/>
      <c r="G52" s="47"/>
    </row>
    <row r="53" spans="1:7" ht="12.75" hidden="1">
      <c r="A53" s="47"/>
      <c r="B53" s="47"/>
      <c r="C53" s="47"/>
      <c r="D53" s="47"/>
      <c r="E53" s="47"/>
      <c r="F53" s="47"/>
      <c r="G53" s="47"/>
    </row>
    <row r="54" spans="1:7" ht="12.75" hidden="1">
      <c r="A54" s="47"/>
      <c r="B54" s="47"/>
      <c r="C54" s="47"/>
      <c r="D54" s="47"/>
      <c r="E54" s="47"/>
      <c r="F54" s="47"/>
      <c r="G54" s="47"/>
    </row>
    <row r="55" spans="1:7" ht="19.5" customHeight="1" hidden="1">
      <c r="A55" s="47"/>
      <c r="B55" s="47"/>
      <c r="C55" s="47"/>
      <c r="D55" s="47"/>
      <c r="E55" s="47"/>
      <c r="F55" s="47"/>
      <c r="G55" s="47"/>
    </row>
    <row r="56" spans="1:7" ht="15">
      <c r="A56" s="17"/>
      <c r="B56" s="17"/>
      <c r="C56" s="5"/>
      <c r="D56" s="17"/>
      <c r="E56" s="17"/>
      <c r="F56" s="17"/>
      <c r="G56" s="17"/>
    </row>
    <row r="57" spans="1:7" ht="15">
      <c r="A57" s="17"/>
      <c r="B57" s="17"/>
      <c r="C57" s="39" t="s">
        <v>29</v>
      </c>
      <c r="D57" s="39"/>
      <c r="E57" s="17"/>
      <c r="F57" s="17"/>
      <c r="G57" s="17"/>
    </row>
    <row r="58" spans="1:7" ht="15">
      <c r="A58" s="17"/>
      <c r="B58" s="17"/>
      <c r="C58" s="5"/>
      <c r="D58" s="17"/>
      <c r="E58" s="17"/>
      <c r="F58" s="17"/>
      <c r="G58" s="17"/>
    </row>
    <row r="59" spans="1:7" ht="15">
      <c r="A59" s="17"/>
      <c r="B59" s="17"/>
      <c r="C59" s="39" t="s">
        <v>44</v>
      </c>
      <c r="D59" s="39"/>
      <c r="E59" s="17"/>
      <c r="F59" s="17"/>
      <c r="G59" s="17"/>
    </row>
  </sheetData>
  <mergeCells count="17">
    <mergeCell ref="C57:D57"/>
    <mergeCell ref="C59:D59"/>
    <mergeCell ref="B41:C41"/>
    <mergeCell ref="B43:C43"/>
    <mergeCell ref="B42:C42"/>
    <mergeCell ref="A48:G55"/>
    <mergeCell ref="B44:C44"/>
    <mergeCell ref="E33:G33"/>
    <mergeCell ref="E35:G35"/>
    <mergeCell ref="D1:G1"/>
    <mergeCell ref="B46:C46"/>
    <mergeCell ref="B40:C40"/>
    <mergeCell ref="C33:D33"/>
    <mergeCell ref="C35:D35"/>
    <mergeCell ref="A19:C19"/>
    <mergeCell ref="A30:C30"/>
    <mergeCell ref="D2:G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Rypinie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Rypinie</dc:creator>
  <cp:keywords/>
  <dc:description/>
  <cp:lastModifiedBy>Szkopańska</cp:lastModifiedBy>
  <cp:lastPrinted>2007-06-12T06:34:32Z</cp:lastPrinted>
  <dcterms:created xsi:type="dcterms:W3CDTF">2004-11-15T09:56:05Z</dcterms:created>
  <dcterms:modified xsi:type="dcterms:W3CDTF">2007-06-19T09:30:33Z</dcterms:modified>
  <cp:category/>
  <cp:version/>
  <cp:contentType/>
  <cp:contentStatus/>
</cp:coreProperties>
</file>